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pi.local\szpifs\FS_NEEPI\10_FLC\2021_2027\14_Background_docs\Elszámolási segédletek\ROHU\1 Legújabb verzió\2025.01.14\"/>
    </mc:Choice>
  </mc:AlternateContent>
  <xr:revisionPtr revIDLastSave="0" documentId="13_ncr:1_{832267F4-EB70-4764-854D-035652D2B8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<sst xmlns="http://schemas.openxmlformats.org/spreadsheetml/2006/main" count="63" uniqueCount="62">
  <si>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</si>
  <si>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</si>
  <si>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</si>
  <si>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</si>
  <si>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</si>
  <si>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</si>
  <si>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</si>
  <si>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</si>
  <si>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</si>
  <si>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</si>
  <si>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</si>
  <si>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</si>
  <si>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</si>
  <si>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</si>
  <si>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</si>
  <si>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</si>
  <si>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</si>
  <si>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</si>
  <si>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</si>
  <si>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</si>
  <si>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</si>
  <si>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</si>
  <si>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</si>
  <si>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</si>
  <si>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</si>
  <si>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</si>
  <si>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</si>
  <si>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</si>
  <si>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</si>
  <si>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</si>
  <si>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</si>
  <si>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</si>
  <si>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</si>
  <si>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</si>
  <si>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</si>
  <si>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</si>
  <si>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t>Megjegyzés</t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</si>
  <si>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</si>
  <si>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t>Projektrész azonosító: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</si>
  <si>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</si>
  <si>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</si>
  <si>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</si>
  <si>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</si>
  <si>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</si>
  <si>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</si>
  <si>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</si>
  <si>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Megelőlegezési támogatói okirat száma (amennyiben releváns):</t>
  </si>
  <si>
    <t>Megelőlegezés %-a 
(amennyiben releváns)</t>
  </si>
  <si>
    <t>Megelőlegezés visszautalás (amennyiben releváns)
(HUF)</t>
  </si>
  <si>
    <t>Árfolyam (HUF/EUR) 
(kizárólag megelőlegezés esetén releváns):</t>
  </si>
  <si>
    <t>Megelőlegezés összege (EUR) 
(amennyiben releváns):</t>
  </si>
  <si>
    <t>Megelőlegezés összege (HUF)
(amennyiben releváns):</t>
  </si>
  <si>
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13. § (7)-(9) bekezdésében foglaltak szerint a megelőlegezett összeget vissza kell fizetniük.</t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</si>
  <si>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</si>
  <si>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2024.01.01.-2024.04.30.)</t>
    </r>
  </si>
  <si>
    <t>Hazai partner:</t>
  </si>
  <si>
    <t>A jóváhagyott összegből átutalt uniós támogatás (EUR)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</si>
  <si>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ERFA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
Megelőlegezés esetén a visszafizetési adatok nyilvántartása is a táblázatban történik.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</si>
  <si>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Hazai Partner bankszámláján.</t>
    </r>
  </si>
  <si>
    <t>Kelt: &lt;Település&gt;, 202.. év …….hónap  …… napján.</t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</si>
  <si>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ERFA támogatás összege EUR-ban.</t>
    </r>
  </si>
  <si>
    <t>Interreg VI-A  Románia-Magyarország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</si>
</sst>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00"/>
    <numFmt numFmtId="166" formatCode="0.000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wrapText="1"/>
    </xf>
    <xf numFmtId="0" fontId="3" fillId="0" borderId="14" xfId="0" applyFont="1" applyBorder="1"/>
    <xf numFmtId="0" fontId="0" fillId="0" borderId="15" xfId="0" applyBorder="1" applyAlignment="1">
      <alignment wrapText="1"/>
    </xf>
    <xf numFmtId="0" fontId="6" fillId="0" borderId="14" xfId="0" applyFont="1" applyBorder="1"/>
    <xf numFmtId="0" fontId="9" fillId="0" borderId="13" xfId="0" applyFont="1" applyBorder="1"/>
    <xf numFmtId="0" fontId="9" fillId="0" borderId="1" xfId="0" applyFont="1" applyBorder="1"/>
    <xf numFmtId="0" fontId="1" fillId="3" borderId="1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3" xfId="0" applyBorder="1"/>
    <xf numFmtId="0" fontId="0" fillId="0" borderId="15" xfId="0" applyBorder="1"/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0" fillId="0" borderId="7" xfId="0" applyNumberFormat="1" applyBorder="1" applyProtection="1">
      <protection locked="0"/>
    </xf>
    <xf numFmtId="166" fontId="0" fillId="0" borderId="0" xfId="0" applyNumberFormat="1"/>
    <xf numFmtId="164" fontId="0" fillId="2" borderId="7" xfId="0" applyNumberFormat="1" applyFill="1" applyBorder="1"/>
    <xf numFmtId="4" fontId="0" fillId="0" borderId="12" xfId="0" applyNumberFormat="1" applyBorder="1" applyProtection="1">
      <protection locked="0"/>
    </xf>
    <xf numFmtId="0" fontId="0" fillId="4" borderId="0" xfId="0" applyFill="1"/>
    <xf numFmtId="0" fontId="0" fillId="0" borderId="2" xfId="0" applyBorder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4" fontId="0" fillId="0" borderId="5" xfId="0" applyNumberFormat="1" applyBorder="1" applyProtection="1">
      <protection locked="0"/>
    </xf>
    <xf numFmtId="14" fontId="0" fillId="0" borderId="5" xfId="0" applyNumberForma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right"/>
      <protection locked="0"/>
    </xf>
    <xf numFmtId="4" fontId="0" fillId="2" borderId="5" xfId="0" applyNumberFormat="1" applyFill="1" applyBorder="1" applyAlignment="1">
      <alignment horizontal="right"/>
    </xf>
    <xf numFmtId="3" fontId="0" fillId="2" borderId="5" xfId="0" applyNumberFormat="1" applyFill="1" applyBorder="1"/>
    <xf numFmtId="49" fontId="0" fillId="0" borderId="6" xfId="0" applyNumberFormat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0" fillId="0" borderId="23" xfId="0" applyBorder="1" applyAlignment="1" applyProtection="1">
      <alignment horizontal="right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4" fontId="0" fillId="2" borderId="15" xfId="0" applyNumberFormat="1" applyFill="1" applyBorder="1" applyAlignment="1">
      <alignment horizontal="right"/>
    </xf>
    <xf numFmtId="3" fontId="0" fillId="2" borderId="1" xfId="0" applyNumberFormat="1" applyFill="1" applyBorder="1"/>
    <xf numFmtId="49" fontId="0" fillId="0" borderId="7" xfId="0" applyNumberForma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Alignment="1" applyProtection="1">
      <alignment horizontal="right"/>
      <protection locked="0"/>
    </xf>
    <xf numFmtId="49" fontId="0" fillId="0" borderId="11" xfId="0" applyNumberFormat="1" applyBorder="1" applyAlignment="1" applyProtection="1">
      <alignment horizontal="right"/>
      <protection locked="0"/>
    </xf>
    <xf numFmtId="3" fontId="0" fillId="2" borderId="11" xfId="0" applyNumberFormat="1" applyFill="1" applyBorder="1"/>
    <xf numFmtId="49" fontId="0" fillId="0" borderId="12" xfId="0" applyNumberFormat="1" applyBorder="1" applyAlignment="1" applyProtection="1">
      <alignment horizontal="right"/>
      <protection locked="0"/>
    </xf>
    <xf numFmtId="3" fontId="0" fillId="0" borderId="11" xfId="0" applyNumberFormat="1" applyBorder="1" applyProtection="1">
      <protection locked="0"/>
    </xf>
    <xf numFmtId="14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2" borderId="2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 shrinkToFit="1"/>
    </xf>
    <xf numFmtId="0" fontId="10" fillId="2" borderId="3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49" fontId="10" fillId="0" borderId="0" xfId="0" applyNumberFormat="1" applyFont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 vertical="top" shrinkToFit="1"/>
      <protection locked="0"/>
    </xf>
    <xf numFmtId="0" fontId="10" fillId="2" borderId="6" xfId="0" applyFont="1" applyFill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0" borderId="7" xfId="0" applyFont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/>
      <protection locked="0"/>
    </xf>
    <xf numFmtId="0" fontId="10" fillId="0" borderId="7" xfId="0" applyFont="1" applyBorder="1" applyAlignment="1" applyProtection="1">
      <alignment horizontal="left" vertical="top"/>
      <protection locked="0"/>
    </xf>
    <xf numFmtId="0" fontId="10" fillId="0" borderId="8" xfId="0" applyFont="1" applyBorder="1" applyAlignment="1" applyProtection="1">
      <alignment horizontal="left" vertical="top" shrinkToFit="1"/>
      <protection locked="0"/>
    </xf>
    <xf numFmtId="0" fontId="10" fillId="0" borderId="9" xfId="0" applyFont="1" applyBorder="1" applyAlignment="1" applyProtection="1">
      <alignment horizontal="left" vertical="top" shrinkToFit="1"/>
      <protection locked="0"/>
    </xf>
    <xf numFmtId="0" fontId="10" fillId="0" borderId="10" xfId="0" applyFont="1" applyBorder="1" applyAlignment="1" applyProtection="1">
      <alignment horizontal="left" vertical="top" shrinkToFit="1"/>
      <protection locked="0"/>
    </xf>
    <xf numFmtId="49" fontId="10" fillId="0" borderId="11" xfId="0" applyNumberFormat="1" applyFont="1" applyBorder="1" applyAlignment="1" applyProtection="1">
      <alignment horizontal="left" vertical="top"/>
      <protection locked="0"/>
    </xf>
    <xf numFmtId="49" fontId="10" fillId="0" borderId="12" xfId="0" applyNumberFormat="1" applyFont="1" applyBorder="1" applyAlignment="1" applyProtection="1">
      <alignment horizontal="left" vertical="top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44"/>
  <sheetViews>
    <sheetView tabSelected="1" workbookViewId="0">
      <selection activeCell="B1" sqref="B1"/>
    </sheetView>
  </sheetViews>
  <sheetFormatPr defaultColWidth="9.140625" defaultRowHeight="16.5" customHeight="1" x14ac:dyDescent="0.25"/>
  <cols>
    <col min="1" max="1" width="4.28515625" customWidth="1"/>
    <col min="2" max="2" width="38.7109375" customWidth="1"/>
    <col min="3" max="3" width="14.140625" customWidth="1"/>
    <col min="4" max="4" width="15.28515625" customWidth="1"/>
    <col min="5" max="5" width="15" customWidth="1"/>
    <col min="6" max="6" width="14.85546875" customWidth="1"/>
    <col min="7" max="7" width="16" customWidth="1"/>
    <col min="8" max="8" width="15.7109375" hidden="1" customWidth="1"/>
    <col min="9" max="10" width="12.140625" hidden="1" customWidth="1"/>
    <col min="11" max="12" width="15.7109375" hidden="1" customWidth="1"/>
    <col min="13" max="13" width="15.7109375" customWidth="1"/>
    <col min="14" max="14" width="14.7109375" customWidth="1"/>
    <col min="15" max="15" width="15.42578125" customWidth="1"/>
    <col min="16" max="16" width="23.42578125" customWidth="1"/>
    <col min="17" max="17" width="11.28515625" customWidth="1"/>
  </cols>
  <sheetData>
    <row r="2" spans="2:14" ht="16.5" customHeight="1" x14ac:dyDescent="0.3">
      <c r="B2" s="65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6.5" customHeight="1" thickBot="1" x14ac:dyDescent="0.3"/>
    <row r="4" spans="2:14" ht="16.5" customHeight="1" x14ac:dyDescent="0.25">
      <c r="B4" s="55" t="s">
        <v>2</v>
      </c>
      <c r="C4" s="67" t="s">
        <v>61</v>
      </c>
      <c r="D4" s="67"/>
      <c r="E4" s="67"/>
      <c r="F4" s="68"/>
      <c r="G4" s="56"/>
      <c r="I4" s="16" t="s">
        <v>14</v>
      </c>
    </row>
    <row r="5" spans="2:14" ht="16.5" customHeight="1" x14ac:dyDescent="0.25">
      <c r="B5" s="57" t="s">
        <v>55</v>
      </c>
      <c r="C5" s="69"/>
      <c r="D5" s="69"/>
      <c r="E5" s="69"/>
      <c r="F5" s="70"/>
      <c r="G5" s="56"/>
      <c r="I5" s="17" t="s">
        <v>15</v>
      </c>
    </row>
    <row r="6" spans="2:14" ht="16.5" customHeight="1" thickBot="1" x14ac:dyDescent="0.3">
      <c r="B6" s="58" t="s">
        <v>3</v>
      </c>
      <c r="C6" s="71"/>
      <c r="D6" s="71"/>
      <c r="E6" s="71"/>
      <c r="F6" s="72"/>
      <c r="G6" s="59"/>
    </row>
    <row r="7" spans="2:14" ht="16.5" customHeight="1" x14ac:dyDescent="0.25">
      <c r="B7" s="58" t="s">
        <v>38</v>
      </c>
      <c r="C7" s="73"/>
      <c r="D7" s="74"/>
      <c r="E7" s="74"/>
      <c r="F7" s="75"/>
      <c r="G7" s="56"/>
      <c r="I7" s="7"/>
      <c r="J7" t="s">
        <v>29</v>
      </c>
    </row>
    <row r="8" spans="2:14" ht="26.25" thickBot="1" x14ac:dyDescent="0.3">
      <c r="B8" s="60" t="s">
        <v>46</v>
      </c>
      <c r="C8" s="76"/>
      <c r="D8" s="76"/>
      <c r="E8" s="76"/>
      <c r="F8" s="77"/>
      <c r="G8" s="61"/>
    </row>
    <row r="9" spans="2:14" ht="16.5" customHeight="1" thickBot="1" x14ac:dyDescent="0.3"/>
    <row r="10" spans="2:14" ht="16.5" customHeight="1" x14ac:dyDescent="0.25">
      <c r="B10" s="62" t="s">
        <v>32</v>
      </c>
      <c r="C10" s="18"/>
      <c r="I10" t="s">
        <v>26</v>
      </c>
    </row>
    <row r="11" spans="2:14" ht="16.5" customHeight="1" x14ac:dyDescent="0.25">
      <c r="B11" s="58" t="s">
        <v>11</v>
      </c>
      <c r="C11" s="19"/>
      <c r="D11" s="20"/>
      <c r="I11" s="21">
        <f>+C14/100</f>
        <v>0</v>
      </c>
    </row>
    <row r="12" spans="2:14" ht="25.5" x14ac:dyDescent="0.25">
      <c r="B12" s="58" t="s">
        <v>50</v>
      </c>
      <c r="C12" s="19"/>
      <c r="D12" s="22"/>
      <c r="E12" s="20"/>
      <c r="I12" t="s">
        <v>33</v>
      </c>
    </row>
    <row r="13" spans="2:14" ht="25.5" x14ac:dyDescent="0.25">
      <c r="B13" s="58" t="s">
        <v>51</v>
      </c>
      <c r="C13" s="23"/>
      <c r="I13" s="24">
        <f>1-I11</f>
        <v>1</v>
      </c>
    </row>
    <row r="14" spans="2:14" ht="25.5" x14ac:dyDescent="0.25">
      <c r="B14" s="58" t="s">
        <v>47</v>
      </c>
      <c r="C14" s="25">
        <f>IF(C12&lt;&gt;0,C12/C10*100,0)</f>
        <v>0</v>
      </c>
      <c r="D14" s="20"/>
      <c r="I14" t="s">
        <v>34</v>
      </c>
    </row>
    <row r="15" spans="2:14" ht="27.75" customHeight="1" thickBot="1" x14ac:dyDescent="0.3">
      <c r="B15" s="60" t="s">
        <v>49</v>
      </c>
      <c r="C15" s="26"/>
      <c r="I15" s="27">
        <f>+C10-C10*I11</f>
        <v>0</v>
      </c>
    </row>
    <row r="16" spans="2:14" ht="16.5" customHeight="1" thickBot="1" x14ac:dyDescent="0.3"/>
    <row r="17" spans="2:16" ht="75.75" thickBot="1" x14ac:dyDescent="0.3">
      <c r="B17" s="8" t="s">
        <v>4</v>
      </c>
      <c r="C17" s="9" t="s">
        <v>17</v>
      </c>
      <c r="D17" s="10" t="s">
        <v>5</v>
      </c>
      <c r="E17" s="11" t="s">
        <v>56</v>
      </c>
      <c r="F17" s="11" t="s">
        <v>19</v>
      </c>
      <c r="G17" s="11" t="s">
        <v>20</v>
      </c>
      <c r="H17" s="12" t="s">
        <v>35</v>
      </c>
      <c r="I17" s="12" t="s">
        <v>34</v>
      </c>
      <c r="J17" s="12" t="s">
        <v>27</v>
      </c>
      <c r="K17" s="12" t="s">
        <v>25</v>
      </c>
      <c r="L17" s="12" t="s">
        <v>28</v>
      </c>
      <c r="M17" s="11" t="s">
        <v>48</v>
      </c>
      <c r="N17" s="11" t="s">
        <v>21</v>
      </c>
      <c r="O17" s="11" t="s">
        <v>22</v>
      </c>
      <c r="P17" s="13" t="s">
        <v>36</v>
      </c>
    </row>
    <row r="18" spans="2:16" ht="16.5" customHeight="1" x14ac:dyDescent="0.25">
      <c r="B18" s="28"/>
      <c r="C18" s="29"/>
      <c r="D18" s="30"/>
      <c r="E18" s="30"/>
      <c r="F18" s="31"/>
      <c r="G18" s="32"/>
      <c r="H18" s="33">
        <f>+E18</f>
        <v>0</v>
      </c>
      <c r="I18" s="34">
        <f t="shared" ref="I18:I32" si="0">IF(H18&gt;$C$10*$I$13,H18-$C$10*$I$13,0)</f>
        <v>0</v>
      </c>
      <c r="J18" s="34">
        <v>0</v>
      </c>
      <c r="K18" s="34">
        <f>IF(I18&lt;=$C$12,I18-J18,$C$12-J18)</f>
        <v>0</v>
      </c>
      <c r="L18" s="34">
        <f t="shared" ref="L18:L32" si="1">IF(C18="IGEN",$C$12-J18,K18)</f>
        <v>0</v>
      </c>
      <c r="M18" s="34">
        <f>IF(C18="IGEN",C13,$L$18*$C$15)</f>
        <v>0</v>
      </c>
      <c r="N18" s="31"/>
      <c r="O18" s="32"/>
      <c r="P18" s="35"/>
    </row>
    <row r="19" spans="2:16" ht="16.5" customHeight="1" x14ac:dyDescent="0.25">
      <c r="B19" s="36"/>
      <c r="C19" s="37"/>
      <c r="D19" s="38"/>
      <c r="E19" s="38"/>
      <c r="F19" s="39"/>
      <c r="G19" s="40"/>
      <c r="H19" s="41">
        <f>+H18+E19</f>
        <v>0</v>
      </c>
      <c r="I19" s="42">
        <f t="shared" si="0"/>
        <v>0</v>
      </c>
      <c r="J19" s="42">
        <f>+K18+J18</f>
        <v>0</v>
      </c>
      <c r="K19" s="42">
        <f t="shared" ref="K19:K32" si="2">IF(I19&lt;=$C$12,I19-J19,$C$12-J19)</f>
        <v>0</v>
      </c>
      <c r="L19" s="42">
        <f t="shared" si="1"/>
        <v>0</v>
      </c>
      <c r="M19" s="42">
        <f>IF(C19="IGEN",C13-M18,L19*$C$15)</f>
        <v>0</v>
      </c>
      <c r="N19" s="39"/>
      <c r="O19" s="40"/>
      <c r="P19" s="43"/>
    </row>
    <row r="20" spans="2:16" ht="16.5" customHeight="1" x14ac:dyDescent="0.25">
      <c r="B20" s="36"/>
      <c r="C20" s="37"/>
      <c r="D20" s="38"/>
      <c r="E20" s="38"/>
      <c r="F20" s="39"/>
      <c r="G20" s="40"/>
      <c r="H20" s="41">
        <f t="shared" ref="H20:H32" si="3">+H19+E20</f>
        <v>0</v>
      </c>
      <c r="I20" s="42">
        <f t="shared" si="0"/>
        <v>0</v>
      </c>
      <c r="J20" s="42">
        <f>+K19+J19</f>
        <v>0</v>
      </c>
      <c r="K20" s="42">
        <f t="shared" si="2"/>
        <v>0</v>
      </c>
      <c r="L20" s="42">
        <f t="shared" si="1"/>
        <v>0</v>
      </c>
      <c r="M20" s="42">
        <f>IF(C20="IGEN",$C$13-SUM($M$18:$M19),L20*$C$15)</f>
        <v>0</v>
      </c>
      <c r="N20" s="39"/>
      <c r="O20" s="40"/>
      <c r="P20" s="43"/>
    </row>
    <row r="21" spans="2:16" ht="16.5" customHeight="1" x14ac:dyDescent="0.25">
      <c r="B21" s="36"/>
      <c r="C21" s="37"/>
      <c r="D21" s="38"/>
      <c r="E21" s="38"/>
      <c r="F21" s="39"/>
      <c r="G21" s="40"/>
      <c r="H21" s="41">
        <f t="shared" si="3"/>
        <v>0</v>
      </c>
      <c r="I21" s="42">
        <f t="shared" si="0"/>
        <v>0</v>
      </c>
      <c r="J21" s="42">
        <f>+K20+J20</f>
        <v>0</v>
      </c>
      <c r="K21" s="42">
        <f>IF(I21&lt;=$C$12,I21-J21,$C$12-J21)</f>
        <v>0</v>
      </c>
      <c r="L21" s="42">
        <f t="shared" si="1"/>
        <v>0</v>
      </c>
      <c r="M21" s="42">
        <f>IF(C21="IGEN",$C$13-SUM($M$18:$M20),L21*$C$15)</f>
        <v>0</v>
      </c>
      <c r="N21" s="39"/>
      <c r="O21" s="40"/>
      <c r="P21" s="43"/>
    </row>
    <row r="22" spans="2:16" ht="16.5" customHeight="1" x14ac:dyDescent="0.25">
      <c r="B22" s="36"/>
      <c r="C22" s="37"/>
      <c r="D22" s="38"/>
      <c r="E22" s="38"/>
      <c r="F22" s="39"/>
      <c r="G22" s="40"/>
      <c r="H22" s="41">
        <f t="shared" si="3"/>
        <v>0</v>
      </c>
      <c r="I22" s="42">
        <f t="shared" si="0"/>
        <v>0</v>
      </c>
      <c r="J22" s="42">
        <f t="shared" ref="J22:J30" si="4">+K21+J21</f>
        <v>0</v>
      </c>
      <c r="K22" s="42">
        <f t="shared" si="2"/>
        <v>0</v>
      </c>
      <c r="L22" s="42">
        <f t="shared" si="1"/>
        <v>0</v>
      </c>
      <c r="M22" s="42">
        <f>IF(C22="IGEN",$C$13-SUM($M$18:$M21),L22*$C$15)</f>
        <v>0</v>
      </c>
      <c r="N22" s="39"/>
      <c r="O22" s="40"/>
      <c r="P22" s="43"/>
    </row>
    <row r="23" spans="2:16" ht="16.5" customHeight="1" x14ac:dyDescent="0.25">
      <c r="B23" s="36"/>
      <c r="C23" s="37"/>
      <c r="D23" s="38"/>
      <c r="E23" s="38"/>
      <c r="F23" s="39"/>
      <c r="G23" s="40"/>
      <c r="H23" s="41">
        <f t="shared" si="3"/>
        <v>0</v>
      </c>
      <c r="I23" s="42">
        <f t="shared" si="0"/>
        <v>0</v>
      </c>
      <c r="J23" s="42">
        <f t="shared" si="4"/>
        <v>0</v>
      </c>
      <c r="K23" s="42">
        <f t="shared" si="2"/>
        <v>0</v>
      </c>
      <c r="L23" s="42">
        <f t="shared" si="1"/>
        <v>0</v>
      </c>
      <c r="M23" s="42">
        <f>IF(C23="IGEN",$C$13-SUM($M$18:$M22),L23*$C$15)</f>
        <v>0</v>
      </c>
      <c r="N23" s="39"/>
      <c r="O23" s="40"/>
      <c r="P23" s="43"/>
    </row>
    <row r="24" spans="2:16" ht="16.5" customHeight="1" x14ac:dyDescent="0.25">
      <c r="B24" s="36"/>
      <c r="C24" s="37"/>
      <c r="D24" s="38"/>
      <c r="E24" s="38"/>
      <c r="F24" s="39"/>
      <c r="G24" s="40"/>
      <c r="H24" s="41">
        <f t="shared" si="3"/>
        <v>0</v>
      </c>
      <c r="I24" s="42">
        <f t="shared" si="0"/>
        <v>0</v>
      </c>
      <c r="J24" s="42">
        <f t="shared" si="4"/>
        <v>0</v>
      </c>
      <c r="K24" s="42">
        <f t="shared" si="2"/>
        <v>0</v>
      </c>
      <c r="L24" s="42">
        <f t="shared" si="1"/>
        <v>0</v>
      </c>
      <c r="M24" s="42">
        <f>IF(C24="IGEN",$C$13-SUM($M$18:$M23),L24*$C$15)</f>
        <v>0</v>
      </c>
      <c r="N24" s="39"/>
      <c r="O24" s="40"/>
      <c r="P24" s="43"/>
    </row>
    <row r="25" spans="2:16" ht="16.5" customHeight="1" x14ac:dyDescent="0.25">
      <c r="B25" s="36"/>
      <c r="C25" s="37"/>
      <c r="D25" s="38"/>
      <c r="E25" s="38"/>
      <c r="F25" s="39"/>
      <c r="G25" s="40"/>
      <c r="H25" s="41">
        <f t="shared" si="3"/>
        <v>0</v>
      </c>
      <c r="I25" s="42">
        <f t="shared" si="0"/>
        <v>0</v>
      </c>
      <c r="J25" s="42">
        <f t="shared" si="4"/>
        <v>0</v>
      </c>
      <c r="K25" s="42">
        <f t="shared" si="2"/>
        <v>0</v>
      </c>
      <c r="L25" s="42">
        <f t="shared" si="1"/>
        <v>0</v>
      </c>
      <c r="M25" s="42">
        <f>IF(C25="IGEN",$C$13-SUM($M$18:$M24),L25*$C$15)</f>
        <v>0</v>
      </c>
      <c r="N25" s="39"/>
      <c r="O25" s="40"/>
      <c r="P25" s="43"/>
    </row>
    <row r="26" spans="2:16" ht="16.5" customHeight="1" x14ac:dyDescent="0.25">
      <c r="B26" s="36"/>
      <c r="C26" s="37"/>
      <c r="D26" s="38"/>
      <c r="E26" s="38"/>
      <c r="F26" s="39"/>
      <c r="G26" s="40"/>
      <c r="H26" s="41">
        <f t="shared" si="3"/>
        <v>0</v>
      </c>
      <c r="I26" s="42">
        <f t="shared" si="0"/>
        <v>0</v>
      </c>
      <c r="J26" s="42">
        <f t="shared" si="4"/>
        <v>0</v>
      </c>
      <c r="K26" s="42">
        <f t="shared" si="2"/>
        <v>0</v>
      </c>
      <c r="L26" s="42">
        <f t="shared" si="1"/>
        <v>0</v>
      </c>
      <c r="M26" s="42">
        <f>IF(C26="IGEN",$C$13-SUM($M$18:$M25),L26*$C$15)</f>
        <v>0</v>
      </c>
      <c r="N26" s="39"/>
      <c r="O26" s="40"/>
      <c r="P26" s="43"/>
    </row>
    <row r="27" spans="2:16" ht="16.5" customHeight="1" x14ac:dyDescent="0.25">
      <c r="B27" s="36"/>
      <c r="C27" s="37"/>
      <c r="D27" s="38"/>
      <c r="E27" s="38"/>
      <c r="F27" s="39"/>
      <c r="G27" s="40"/>
      <c r="H27" s="41">
        <f t="shared" si="3"/>
        <v>0</v>
      </c>
      <c r="I27" s="42">
        <f t="shared" si="0"/>
        <v>0</v>
      </c>
      <c r="J27" s="42">
        <f t="shared" si="4"/>
        <v>0</v>
      </c>
      <c r="K27" s="42">
        <f t="shared" si="2"/>
        <v>0</v>
      </c>
      <c r="L27" s="42">
        <f t="shared" si="1"/>
        <v>0</v>
      </c>
      <c r="M27" s="42">
        <f>IF(C27="IGEN",$C$13-SUM($M$18:$M26),L27*$C$15)</f>
        <v>0</v>
      </c>
      <c r="N27" s="39"/>
      <c r="O27" s="40"/>
      <c r="P27" s="43"/>
    </row>
    <row r="28" spans="2:16" ht="16.5" customHeight="1" x14ac:dyDescent="0.25">
      <c r="B28" s="36"/>
      <c r="C28" s="37"/>
      <c r="D28" s="38"/>
      <c r="E28" s="38"/>
      <c r="F28" s="39"/>
      <c r="G28" s="40"/>
      <c r="H28" s="41">
        <f t="shared" si="3"/>
        <v>0</v>
      </c>
      <c r="I28" s="42">
        <f t="shared" si="0"/>
        <v>0</v>
      </c>
      <c r="J28" s="42">
        <f t="shared" si="4"/>
        <v>0</v>
      </c>
      <c r="K28" s="42">
        <f t="shared" si="2"/>
        <v>0</v>
      </c>
      <c r="L28" s="42">
        <f t="shared" si="1"/>
        <v>0</v>
      </c>
      <c r="M28" s="42">
        <f>IF(C28="IGEN",$C$13-SUM($M$18:$M27),L28*$C$15)</f>
        <v>0</v>
      </c>
      <c r="N28" s="39"/>
      <c r="O28" s="40"/>
      <c r="P28" s="43"/>
    </row>
    <row r="29" spans="2:16" ht="16.5" customHeight="1" x14ac:dyDescent="0.25">
      <c r="B29" s="36"/>
      <c r="C29" s="37"/>
      <c r="D29" s="38"/>
      <c r="E29" s="38"/>
      <c r="F29" s="39"/>
      <c r="G29" s="40"/>
      <c r="H29" s="41">
        <f t="shared" si="3"/>
        <v>0</v>
      </c>
      <c r="I29" s="42">
        <f t="shared" si="0"/>
        <v>0</v>
      </c>
      <c r="J29" s="42">
        <f t="shared" si="4"/>
        <v>0</v>
      </c>
      <c r="K29" s="42">
        <f t="shared" si="2"/>
        <v>0</v>
      </c>
      <c r="L29" s="42">
        <f t="shared" si="1"/>
        <v>0</v>
      </c>
      <c r="M29" s="42">
        <f>IF(C29="IGEN",$C$13-SUM($M$18:$M28),L29*$C$15)</f>
        <v>0</v>
      </c>
      <c r="N29" s="39"/>
      <c r="O29" s="40"/>
      <c r="P29" s="43"/>
    </row>
    <row r="30" spans="2:16" ht="16.5" customHeight="1" x14ac:dyDescent="0.25">
      <c r="B30" s="36"/>
      <c r="C30" s="37"/>
      <c r="D30" s="38"/>
      <c r="E30" s="38"/>
      <c r="F30" s="39"/>
      <c r="G30" s="40"/>
      <c r="H30" s="41">
        <f t="shared" si="3"/>
        <v>0</v>
      </c>
      <c r="I30" s="42">
        <f t="shared" si="0"/>
        <v>0</v>
      </c>
      <c r="J30" s="42">
        <f t="shared" si="4"/>
        <v>0</v>
      </c>
      <c r="K30" s="42">
        <f t="shared" si="2"/>
        <v>0</v>
      </c>
      <c r="L30" s="42">
        <f t="shared" si="1"/>
        <v>0</v>
      </c>
      <c r="M30" s="42">
        <f>IF(C30="IGEN",$C$13-SUM($M$18:$M29),L30*$C$15)</f>
        <v>0</v>
      </c>
      <c r="N30" s="39"/>
      <c r="O30" s="40"/>
      <c r="P30" s="43"/>
    </row>
    <row r="31" spans="2:16" ht="16.5" customHeight="1" x14ac:dyDescent="0.25">
      <c r="B31" s="36"/>
      <c r="C31" s="37"/>
      <c r="D31" s="38"/>
      <c r="E31" s="38"/>
      <c r="F31" s="39"/>
      <c r="G31" s="40"/>
      <c r="H31" s="41">
        <f t="shared" si="3"/>
        <v>0</v>
      </c>
      <c r="I31" s="42">
        <f t="shared" si="0"/>
        <v>0</v>
      </c>
      <c r="J31" s="42">
        <f>+K29+J29</f>
        <v>0</v>
      </c>
      <c r="K31" s="42">
        <f t="shared" ref="K31" si="5">IF(I31&lt;=$C$12,I31-J31,$C$12-J31)</f>
        <v>0</v>
      </c>
      <c r="L31" s="42">
        <f t="shared" si="1"/>
        <v>0</v>
      </c>
      <c r="M31" s="42">
        <f>IF(C31="IGEN",$C$13-SUM($M$18:$M30),L31*$C$15)</f>
        <v>0</v>
      </c>
      <c r="N31" s="39"/>
      <c r="O31" s="40"/>
      <c r="P31" s="43"/>
    </row>
    <row r="32" spans="2:16" ht="16.5" customHeight="1" thickBot="1" x14ac:dyDescent="0.3">
      <c r="B32" s="44"/>
      <c r="C32" s="45"/>
      <c r="D32" s="46"/>
      <c r="E32" s="46"/>
      <c r="F32" s="47"/>
      <c r="G32" s="48"/>
      <c r="H32" s="41">
        <f t="shared" si="3"/>
        <v>0</v>
      </c>
      <c r="I32" s="49">
        <f t="shared" si="0"/>
        <v>0</v>
      </c>
      <c r="J32" s="49">
        <f>+K30+J30</f>
        <v>0</v>
      </c>
      <c r="K32" s="49">
        <f t="shared" si="2"/>
        <v>0</v>
      </c>
      <c r="L32" s="49">
        <f t="shared" si="1"/>
        <v>0</v>
      </c>
      <c r="M32" s="49">
        <f>IF(C32="IGEN",$C$13-SUM($M$18:$M31),L32*$C$15)</f>
        <v>0</v>
      </c>
      <c r="N32" s="47"/>
      <c r="O32" s="48"/>
      <c r="P32" s="50"/>
    </row>
    <row r="33" spans="2:13" ht="16.5" customHeight="1" thickBot="1" x14ac:dyDescent="0.3">
      <c r="I33" s="22"/>
      <c r="J33" s="22"/>
      <c r="K33" s="22"/>
      <c r="L33" s="22"/>
    </row>
    <row r="34" spans="2:13" ht="60" x14ac:dyDescent="0.25">
      <c r="B34" s="78" t="s">
        <v>12</v>
      </c>
      <c r="C34" s="79"/>
      <c r="D34" s="14" t="s">
        <v>13</v>
      </c>
      <c r="E34" s="14" t="s">
        <v>23</v>
      </c>
      <c r="F34" s="15" t="s">
        <v>24</v>
      </c>
    </row>
    <row r="35" spans="2:13" ht="16.5" customHeight="1" thickBot="1" x14ac:dyDescent="0.3">
      <c r="B35" s="80"/>
      <c r="C35" s="81"/>
      <c r="D35" s="51"/>
      <c r="E35" s="52"/>
      <c r="F35" s="50"/>
    </row>
    <row r="37" spans="2:13" ht="16.5" customHeight="1" x14ac:dyDescent="0.25">
      <c r="B37" s="53" t="s">
        <v>59</v>
      </c>
      <c r="C37" s="53"/>
      <c r="D37" s="53"/>
      <c r="E37" s="53"/>
      <c r="F37" s="53"/>
      <c r="G37" s="53"/>
      <c r="H37" s="22"/>
      <c r="I37" s="22"/>
      <c r="J37" s="22"/>
      <c r="K37" s="22"/>
      <c r="L37" s="22"/>
      <c r="M37" s="22"/>
    </row>
    <row r="38" spans="2:13" ht="16.5" customHeight="1" x14ac:dyDescent="0.25">
      <c r="B38" s="53"/>
      <c r="C38" s="53"/>
      <c r="D38" s="53"/>
      <c r="E38" s="53"/>
      <c r="F38" s="53"/>
      <c r="G38" s="53"/>
      <c r="H38" s="22"/>
      <c r="I38" s="22"/>
      <c r="J38" s="22"/>
      <c r="K38" s="22"/>
      <c r="L38" s="22"/>
      <c r="M38" s="22"/>
    </row>
    <row r="39" spans="2:13" ht="16.5" customHeight="1" x14ac:dyDescent="0.25">
      <c r="B39" s="53"/>
      <c r="C39" s="53"/>
      <c r="D39" s="53"/>
      <c r="E39" s="66" t="s">
        <v>8</v>
      </c>
      <c r="F39" s="66"/>
      <c r="G39" s="54"/>
    </row>
    <row r="40" spans="2:13" ht="16.5" customHeight="1" x14ac:dyDescent="0.25">
      <c r="B40" s="53"/>
      <c r="C40" s="53"/>
      <c r="D40" s="53"/>
      <c r="E40" s="66" t="s">
        <v>9</v>
      </c>
      <c r="F40" s="66"/>
      <c r="G40" s="54"/>
    </row>
    <row r="41" spans="2:13" ht="16.5" customHeight="1" x14ac:dyDescent="0.25">
      <c r="B41" s="53"/>
      <c r="C41" s="53"/>
      <c r="D41" s="53"/>
      <c r="E41" s="53"/>
      <c r="F41" s="53"/>
      <c r="G41" s="53"/>
    </row>
    <row r="42" spans="2:13" ht="16.5" customHeight="1" x14ac:dyDescent="0.25">
      <c r="B42" s="53"/>
      <c r="C42" s="53"/>
      <c r="D42" s="53"/>
      <c r="E42" s="66" t="s">
        <v>10</v>
      </c>
      <c r="F42" s="66"/>
      <c r="G42" s="54"/>
    </row>
    <row r="43" spans="2:13" ht="16.5" customHeight="1" x14ac:dyDescent="0.25">
      <c r="B43" s="53"/>
      <c r="C43" s="53"/>
      <c r="D43" s="53"/>
      <c r="E43" s="53"/>
      <c r="F43" s="53"/>
      <c r="G43" s="53"/>
    </row>
    <row r="44" spans="2:13" ht="16.5" customHeight="1" x14ac:dyDescent="0.25">
      <c r="B44" s="53"/>
      <c r="C44" s="53"/>
      <c r="D44" s="53"/>
      <c r="E44" s="53"/>
      <c r="F44" s="53"/>
      <c r="G44" s="53"/>
    </row>
  </sheetData>
  <mergeCells count="10">
    <mergeCell ref="B2:N2"/>
    <mergeCell ref="E39:F39"/>
    <mergeCell ref="E40:F40"/>
    <mergeCell ref="E42:F42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 xr:uid="{00000000-0002-0000-0000-000000000000}">
      <formula1>nemigen</formula1>
    </dataValidation>
    <dataValidation type="list" allowBlank="1" showErrorMessage="1" sqref="C19:C32" xr:uid="{00000000-0002-0000-0000-000001000000}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33"/>
  <sheetViews>
    <sheetView topLeftCell="A10" workbookViewId="0">
      <selection activeCell="B23" sqref="B23"/>
    </sheetView>
  </sheetViews>
  <sheetFormatPr defaultColWidth="9.140625" defaultRowHeight="15" x14ac:dyDescent="0.25"/>
  <cols>
    <col min="1" max="1" width="10.7109375" customWidth="1"/>
    <col min="2" max="2" width="119.5703125" customWidth="1"/>
  </cols>
  <sheetData>
    <row r="1" spans="2:2" ht="18.600000000000001" customHeight="1" x14ac:dyDescent="0.3">
      <c r="B1" s="64" t="s">
        <v>0</v>
      </c>
    </row>
    <row r="3" spans="2:2" ht="45" x14ac:dyDescent="0.25">
      <c r="B3" s="1" t="s">
        <v>37</v>
      </c>
    </row>
    <row r="4" spans="2:2" ht="45" x14ac:dyDescent="0.25">
      <c r="B4" s="1" t="s">
        <v>52</v>
      </c>
    </row>
    <row r="5" spans="2:2" ht="45" x14ac:dyDescent="0.25">
      <c r="B5" s="1" t="s">
        <v>57</v>
      </c>
    </row>
    <row r="7" spans="2:2" ht="15.6" customHeight="1" x14ac:dyDescent="0.3">
      <c r="B7" s="5" t="s">
        <v>6</v>
      </c>
    </row>
    <row r="8" spans="2:2" ht="21" customHeight="1" x14ac:dyDescent="0.25">
      <c r="B8" s="4" t="s">
        <v>30</v>
      </c>
    </row>
    <row r="9" spans="2:2" ht="21.75" customHeight="1" x14ac:dyDescent="0.25">
      <c r="B9" s="2" t="s">
        <v>31</v>
      </c>
    </row>
    <row r="10" spans="2:2" ht="34.5" customHeight="1" x14ac:dyDescent="0.25">
      <c r="B10" s="3" t="s">
        <v>39</v>
      </c>
    </row>
    <row r="12" spans="2:2" ht="17.25" x14ac:dyDescent="0.3">
      <c r="B12" s="5" t="s">
        <v>7</v>
      </c>
    </row>
    <row r="13" spans="2:2" ht="35.25" customHeight="1" x14ac:dyDescent="0.25">
      <c r="B13" s="3" t="s">
        <v>53</v>
      </c>
    </row>
    <row r="14" spans="2:2" ht="18.75" customHeight="1" x14ac:dyDescent="0.25"/>
    <row r="15" spans="2:2" ht="17.25" x14ac:dyDescent="0.3">
      <c r="B15" s="6" t="s">
        <v>18</v>
      </c>
    </row>
    <row r="16" spans="2:2" ht="21.75" customHeight="1" x14ac:dyDescent="0.25"/>
    <row r="17" spans="2:2" ht="17.25" x14ac:dyDescent="0.3">
      <c r="B17" s="5" t="s">
        <v>16</v>
      </c>
    </row>
    <row r="18" spans="2:2" ht="30" x14ac:dyDescent="0.25">
      <c r="B18" s="63" t="s">
        <v>40</v>
      </c>
    </row>
    <row r="19" spans="2:2" ht="33.75" customHeight="1" x14ac:dyDescent="0.25">
      <c r="B19" s="63" t="s">
        <v>41</v>
      </c>
    </row>
    <row r="20" spans="2:2" ht="26.25" customHeight="1" x14ac:dyDescent="0.25">
      <c r="B20" s="63" t="s">
        <v>54</v>
      </c>
    </row>
    <row r="21" spans="2:2" ht="21.75" customHeight="1" x14ac:dyDescent="0.25">
      <c r="B21" s="63" t="s">
        <v>42</v>
      </c>
    </row>
    <row r="22" spans="2:2" ht="36" customHeight="1" x14ac:dyDescent="0.25">
      <c r="B22" s="63" t="s">
        <v>43</v>
      </c>
    </row>
    <row r="23" spans="2:2" ht="39.75" customHeight="1" x14ac:dyDescent="0.25">
      <c r="B23" s="63" t="s">
        <v>60</v>
      </c>
    </row>
    <row r="24" spans="2:2" ht="36" customHeight="1" x14ac:dyDescent="0.25">
      <c r="B24" s="63" t="s">
        <v>58</v>
      </c>
    </row>
    <row r="25" spans="2:2" ht="36.75" customHeight="1" x14ac:dyDescent="0.25">
      <c r="B25" s="63" t="s">
        <v>44</v>
      </c>
    </row>
    <row r="26" spans="2:2" ht="54" customHeight="1" x14ac:dyDescent="0.25">
      <c r="B26" s="3" t="s">
        <v>45</v>
      </c>
    </row>
    <row r="27" spans="2:2" ht="26.25" customHeight="1" x14ac:dyDescent="0.25"/>
    <row r="28" spans="2:2" ht="27.75" customHeight="1" x14ac:dyDescent="0.25"/>
    <row r="29" spans="2:2" ht="39" customHeight="1" x14ac:dyDescent="0.25"/>
    <row r="30" spans="2:2" ht="39.75" customHeight="1" x14ac:dyDescent="0.25"/>
    <row r="31" spans="2:2" ht="39.75" customHeight="1" x14ac:dyDescent="0.25"/>
    <row r="32" spans="2:2" ht="36" customHeight="1" x14ac:dyDescent="0.25"/>
    <row r="33" ht="48" customHeight="1" x14ac:dyDescent="0.25"/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Klaukó Babett</cp:lastModifiedBy>
  <cp:lastPrinted>2025-01-22T10:50:07Z</cp:lastPrinted>
  <dcterms:created xsi:type="dcterms:W3CDTF">2017-10-18T07:30:30Z</dcterms:created>
  <dcterms:modified xsi:type="dcterms:W3CDTF">2025-01-22T12:40:50Z</dcterms:modified>
</cp:coreProperties>
</file>